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160" windowWidth="17900" windowHeight="120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  <author>Andy Finney</author>
  </authors>
  <commentList>
    <comment ref="A6" authorId="0">
      <text>
        <r>
          <rPr>
            <sz val="9"/>
            <rFont val="Geneva"/>
            <family val="0"/>
          </rPr>
          <t>You may have a charge code for these, or you may just want to include the person's name.</t>
        </r>
      </text>
    </comment>
    <comment ref="D8" authorId="0">
      <text>
        <r>
          <rPr>
            <sz val="9"/>
            <rFont val="Geneva"/>
            <family val="0"/>
          </rPr>
          <t>Is the resource Internal (and therefore 'Below the Line') or is it External.</t>
        </r>
      </text>
    </comment>
    <comment ref="B34" authorId="0">
      <text>
        <r>
          <rPr>
            <sz val="9"/>
            <rFont val="Geneva"/>
            <family val="0"/>
          </rPr>
          <t>You may have to attribute some of your company overheads (such as rent, heating, management costs ...) to the project and this is one place to do that.</t>
        </r>
      </text>
    </comment>
    <comment ref="B38" authorId="0">
      <text>
        <r>
          <rPr>
            <sz val="9"/>
            <rFont val="Geneva"/>
            <family val="0"/>
          </rPr>
          <t>For 'Things' rather than people ... even if the things come with people automatically - like a sound studio.</t>
        </r>
      </text>
    </comment>
    <comment ref="B10" authorId="1">
      <text>
        <r>
          <rPr>
            <sz val="9"/>
            <rFont val="Geneva"/>
            <family val="0"/>
          </rPr>
          <t xml:space="preserve">There may be senior people in the company who are involved some of the time, perhaps to review progress.
</t>
        </r>
      </text>
    </comment>
    <comment ref="B67" authorId="1">
      <text>
        <r>
          <rPr>
            <sz val="9"/>
            <rFont val="Geneva"/>
            <family val="0"/>
          </rPr>
          <t>You might nominally charge your own equipment to a project, or you might actually rent/lease from elsewhere. This is more likely if the equipment in specialised.</t>
        </r>
      </text>
    </comment>
    <comment ref="B95" authorId="1">
      <text>
        <r>
          <rPr>
            <sz val="9"/>
            <rFont val="Geneva"/>
            <family val="0"/>
          </rPr>
          <t>You may like to build 'slack' into each figure or apply a global contingency, or both!</t>
        </r>
      </text>
    </comment>
    <comment ref="B99" authorId="1">
      <text>
        <r>
          <rPr>
            <sz val="9"/>
            <rFont val="Geneva"/>
            <family val="0"/>
          </rPr>
          <t>Sometimes this is called 'Production Fee' but it is often forgotten. It is included as a percentage here but could be a fixed figure.</t>
        </r>
      </text>
    </comment>
    <comment ref="B35" authorId="1">
      <text>
        <r>
          <rPr>
            <sz val="9"/>
            <rFont val="Geneva"/>
            <family val="0"/>
          </rPr>
          <t>You may like to build 'slack' into each figure or apply a global contingency, or both!</t>
        </r>
      </text>
    </comment>
  </commentList>
</comments>
</file>

<file path=xl/sharedStrings.xml><?xml version="1.0" encoding="utf-8"?>
<sst xmlns="http://schemas.openxmlformats.org/spreadsheetml/2006/main" count="154" uniqueCount="109">
  <si>
    <t>Managing Multimedia Budget Template Spreadsheet</t>
  </si>
  <si>
    <t>Project:</t>
  </si>
  <si>
    <t>Date:</t>
  </si>
  <si>
    <t>Code or Name</t>
  </si>
  <si>
    <t>Resource</t>
  </si>
  <si>
    <t>Budget</t>
  </si>
  <si>
    <t>Staff</t>
  </si>
  <si>
    <t>DAYS</t>
  </si>
  <si>
    <t>Int/Ext?</t>
  </si>
  <si>
    <t>RATE</t>
  </si>
  <si>
    <t>VALUE</t>
  </si>
  <si>
    <t>Project Manager/Producer</t>
  </si>
  <si>
    <t>I</t>
  </si>
  <si>
    <t>Producer</t>
  </si>
  <si>
    <t>Consultant</t>
  </si>
  <si>
    <t>E</t>
  </si>
  <si>
    <t>Software Engineer/Programmer</t>
  </si>
  <si>
    <t>Network Engineer</t>
  </si>
  <si>
    <t>Hardware Engineer</t>
  </si>
  <si>
    <t>Assistant Programmer</t>
  </si>
  <si>
    <t>CGI Programmer</t>
  </si>
  <si>
    <t>Graphic Designer</t>
  </si>
  <si>
    <t>Graphic Assistant</t>
  </si>
  <si>
    <t>2-D Animator</t>
  </si>
  <si>
    <t>3-D Animator</t>
  </si>
  <si>
    <t>HTML Author</t>
  </si>
  <si>
    <t>Researcher/PA</t>
  </si>
  <si>
    <t>Proof Reader</t>
  </si>
  <si>
    <t>Indexer</t>
  </si>
  <si>
    <t>Stills Photographer</t>
  </si>
  <si>
    <t>Authoring Staff/Runner</t>
  </si>
  <si>
    <t>Script Writer</t>
  </si>
  <si>
    <t>Subject Specialist</t>
  </si>
  <si>
    <t>Work Experience Trainee</t>
  </si>
  <si>
    <t>Percentage Contingency added on</t>
  </si>
  <si>
    <t>TOTAL STAFFING (Person/days)</t>
  </si>
  <si>
    <t>Production Costs</t>
  </si>
  <si>
    <t xml:space="preserve">  Time</t>
  </si>
  <si>
    <t>Rate</t>
  </si>
  <si>
    <t>Data licensing</t>
  </si>
  <si>
    <t>Film/Video Library Costs</t>
  </si>
  <si>
    <t>Minutes</t>
  </si>
  <si>
    <t>Library Music</t>
  </si>
  <si>
    <t>Other Music Licensing</t>
  </si>
  <si>
    <t>Other Copyright</t>
  </si>
  <si>
    <t>Specially Composed Music</t>
  </si>
  <si>
    <t>Stills Library Licences (B+W)</t>
  </si>
  <si>
    <t>per</t>
  </si>
  <si>
    <t>Stills Library Licences (Colour)</t>
  </si>
  <si>
    <t>Video Crew</t>
  </si>
  <si>
    <t>Days</t>
  </si>
  <si>
    <t>Voice-over Artiste - 'Other'</t>
  </si>
  <si>
    <t>Hours</t>
  </si>
  <si>
    <t>Voice-over Artiste - 'Star'</t>
  </si>
  <si>
    <t>Audio Encoding and Compression</t>
  </si>
  <si>
    <t>Audio Tape Stock</t>
  </si>
  <si>
    <t>Audio/Video Copying</t>
  </si>
  <si>
    <t>Photographic Stock</t>
  </si>
  <si>
    <t>Rolls</t>
  </si>
  <si>
    <t>Photography - Develop &amp; Print</t>
  </si>
  <si>
    <t>Images</t>
  </si>
  <si>
    <t>Sound Editing/Assembly</t>
  </si>
  <si>
    <t>Specialised Video Work</t>
  </si>
  <si>
    <t>Video Editing/Assembly (Off-line)</t>
  </si>
  <si>
    <t>Video Editing/Assembly (On-line)</t>
  </si>
  <si>
    <t>Video Encoding and Compression</t>
  </si>
  <si>
    <t>Mins</t>
  </si>
  <si>
    <t>Video Tape Stock</t>
  </si>
  <si>
    <t>Voice Recording</t>
  </si>
  <si>
    <t>Capital Equipment Use - owned</t>
  </si>
  <si>
    <t>Capital Equipment Use - rented</t>
  </si>
  <si>
    <t>Month</t>
  </si>
  <si>
    <t>Server Rental</t>
  </si>
  <si>
    <t>Year</t>
  </si>
  <si>
    <t>Telecom Usage Charges</t>
  </si>
  <si>
    <t>Telecom Line Rentals</t>
  </si>
  <si>
    <t>Transcription</t>
  </si>
  <si>
    <t>Viewing Facilities</t>
  </si>
  <si>
    <t>Accountancy Costs</t>
  </si>
  <si>
    <t xml:space="preserve">General Consumables </t>
  </si>
  <si>
    <t>Hospitality</t>
  </si>
  <si>
    <t>Insurance</t>
  </si>
  <si>
    <t>Leased-Line Costs</t>
  </si>
  <si>
    <t>Legal Costs</t>
  </si>
  <si>
    <t>Publicity</t>
  </si>
  <si>
    <t>Reference Books</t>
  </si>
  <si>
    <t>Stationary</t>
  </si>
  <si>
    <t>Statutory Licences</t>
  </si>
  <si>
    <t>Translation</t>
  </si>
  <si>
    <t>Transport</t>
  </si>
  <si>
    <t>Travel &amp;Duty / Subsistance (Foreign)</t>
  </si>
  <si>
    <t>Travel &amp;Duty / Subsistance (Home)</t>
  </si>
  <si>
    <t>User Guide Materials</t>
  </si>
  <si>
    <t xml:space="preserve">Miscellaneous  </t>
  </si>
  <si>
    <t xml:space="preserve">TOTAL PRODUCTION </t>
  </si>
  <si>
    <t>TOTAL STAFF &amp; PRODUCTION</t>
  </si>
  <si>
    <t>Production Fee %</t>
  </si>
  <si>
    <t>GRAND TOTAL</t>
  </si>
  <si>
    <t>Executive Producer/Creative Director</t>
  </si>
  <si>
    <t>Photography - Scan/Digitise</t>
  </si>
  <si>
    <t>Project specific software purchased</t>
  </si>
  <si>
    <t>Video Editing/Assembly (Desktop)</t>
  </si>
  <si>
    <t>Packaging</t>
  </si>
  <si>
    <t>Couriers and shipping</t>
  </si>
  <si>
    <t>Overheads</t>
  </si>
  <si>
    <t>Secretarial</t>
  </si>
  <si>
    <t>3-D Artist</t>
  </si>
  <si>
    <t>© Andy Finney and Elaine England 1996-2002</t>
  </si>
  <si>
    <t>Recordable Media (DVD-R, CD-RW, ZIP etc)</t>
  </si>
</sst>
</file>

<file path=xl/styles.xml><?xml version="1.0" encoding="utf-8"?>
<styleSheet xmlns="http://schemas.openxmlformats.org/spreadsheetml/2006/main">
  <numFmts count="16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;\(0.0\)"/>
    <numFmt numFmtId="171" formatCode="000"/>
  </numFmts>
  <fonts count="2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color indexed="10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sz val="10"/>
      <color indexed="18"/>
      <name val="Arial"/>
      <family val="0"/>
    </font>
    <font>
      <b/>
      <sz val="10"/>
      <color indexed="18"/>
      <name val="Arial"/>
      <family val="0"/>
    </font>
    <font>
      <b/>
      <sz val="12"/>
      <color indexed="18"/>
      <name val="Arial"/>
      <family val="0"/>
    </font>
    <font>
      <b/>
      <sz val="14"/>
      <color indexed="10"/>
      <name val="Arial"/>
      <family val="0"/>
    </font>
    <font>
      <sz val="14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b/>
      <sz val="18"/>
      <name val="Arial"/>
      <family val="0"/>
    </font>
    <font>
      <b/>
      <sz val="14"/>
      <color indexed="9"/>
      <name val="Arial"/>
      <family val="0"/>
    </font>
    <font>
      <sz val="14"/>
      <color indexed="9"/>
      <name val="Arial"/>
      <family val="0"/>
    </font>
    <font>
      <b/>
      <sz val="12"/>
      <color indexed="8"/>
      <name val="Arial"/>
      <family val="0"/>
    </font>
    <font>
      <b/>
      <sz val="14"/>
      <color indexed="18"/>
      <name val="Arial"/>
      <family val="0"/>
    </font>
    <font>
      <u val="single"/>
      <sz val="10"/>
      <name val="Arial"/>
      <family val="0"/>
    </font>
    <font>
      <sz val="9"/>
      <name val="Geneva"/>
      <family val="0"/>
    </font>
    <font>
      <i/>
      <sz val="10"/>
      <name val="Arial"/>
      <family val="0"/>
    </font>
    <font>
      <b/>
      <sz val="8"/>
      <name val="Geneva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0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171" fontId="9" fillId="0" borderId="1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170" fontId="13" fillId="0" borderId="1" xfId="0" applyNumberFormat="1" applyFont="1" applyFill="1" applyBorder="1" applyAlignment="1">
      <alignment/>
    </xf>
    <xf numFmtId="170" fontId="13" fillId="0" borderId="2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 horizontal="centerContinuous"/>
    </xf>
    <xf numFmtId="0" fontId="13" fillId="0" borderId="3" xfId="0" applyFont="1" applyFill="1" applyBorder="1" applyAlignment="1">
      <alignment horizontal="centerContinuous"/>
    </xf>
    <xf numFmtId="0" fontId="15" fillId="0" borderId="0" xfId="0" applyFont="1" applyAlignment="1">
      <alignment/>
    </xf>
    <xf numFmtId="0" fontId="14" fillId="2" borderId="0" xfId="0" applyFont="1" applyFill="1" applyAlignment="1">
      <alignment/>
    </xf>
    <xf numFmtId="3" fontId="15" fillId="2" borderId="0" xfId="0" applyNumberFormat="1" applyFont="1" applyFill="1" applyAlignment="1">
      <alignment/>
    </xf>
    <xf numFmtId="3" fontId="16" fillId="0" borderId="4" xfId="0" applyNumberFormat="1" applyFont="1" applyFill="1" applyBorder="1" applyAlignment="1">
      <alignment/>
    </xf>
    <xf numFmtId="0" fontId="5" fillId="3" borderId="0" xfId="0" applyFont="1" applyFill="1" applyAlignment="1">
      <alignment/>
    </xf>
    <xf numFmtId="171" fontId="5" fillId="3" borderId="0" xfId="0" applyNumberFormat="1" applyFont="1" applyFill="1" applyAlignment="1">
      <alignment/>
    </xf>
    <xf numFmtId="171" fontId="6" fillId="3" borderId="0" xfId="0" applyNumberFormat="1" applyFont="1" applyFill="1" applyAlignment="1">
      <alignment/>
    </xf>
    <xf numFmtId="0" fontId="5" fillId="3" borderId="0" xfId="0" applyFont="1" applyFill="1" applyAlignment="1">
      <alignment horizontal="center"/>
    </xf>
    <xf numFmtId="170" fontId="11" fillId="3" borderId="0" xfId="0" applyNumberFormat="1" applyFont="1" applyFill="1" applyAlignment="1">
      <alignment/>
    </xf>
    <xf numFmtId="3" fontId="5" fillId="3" borderId="0" xfId="0" applyNumberFormat="1" applyFont="1" applyFill="1" applyAlignment="1">
      <alignment/>
    </xf>
    <xf numFmtId="3" fontId="11" fillId="3" borderId="0" xfId="0" applyNumberFormat="1" applyFont="1" applyFill="1" applyAlignment="1">
      <alignment/>
    </xf>
    <xf numFmtId="3" fontId="6" fillId="3" borderId="0" xfId="0" applyNumberFormat="1" applyFont="1" applyFill="1" applyAlignment="1">
      <alignment/>
    </xf>
    <xf numFmtId="171" fontId="4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17" fillId="3" borderId="0" xfId="0" applyFont="1" applyFill="1" applyAlignment="1">
      <alignment horizontal="center"/>
    </xf>
    <xf numFmtId="170" fontId="17" fillId="3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8" fillId="0" borderId="0" xfId="0" applyFont="1" applyAlignment="1">
      <alignment/>
    </xf>
    <xf numFmtId="0" fontId="19" fillId="4" borderId="0" xfId="0" applyFont="1" applyFill="1" applyAlignment="1">
      <alignment/>
    </xf>
    <xf numFmtId="0" fontId="19" fillId="4" borderId="0" xfId="0" applyFont="1" applyFill="1" applyAlignment="1">
      <alignment horizontal="center"/>
    </xf>
    <xf numFmtId="0" fontId="19" fillId="4" borderId="0" xfId="0" applyFont="1" applyFill="1" applyBorder="1" applyAlignment="1">
      <alignment horizontal="centerContinuous"/>
    </xf>
    <xf numFmtId="0" fontId="20" fillId="4" borderId="0" xfId="0" applyFont="1" applyFill="1" applyBorder="1" applyAlignment="1">
      <alignment horizontal="centerContinuous"/>
    </xf>
    <xf numFmtId="0" fontId="19" fillId="2" borderId="0" xfId="0" applyFont="1" applyFill="1" applyAlignment="1">
      <alignment/>
    </xf>
    <xf numFmtId="0" fontId="5" fillId="5" borderId="0" xfId="0" applyFont="1" applyFill="1" applyAlignment="1">
      <alignment/>
    </xf>
    <xf numFmtId="0" fontId="18" fillId="5" borderId="0" xfId="0" applyFont="1" applyFill="1" applyAlignment="1">
      <alignment/>
    </xf>
    <xf numFmtId="0" fontId="5" fillId="6" borderId="0" xfId="0" applyFont="1" applyFill="1" applyAlignment="1">
      <alignment/>
    </xf>
    <xf numFmtId="170" fontId="9" fillId="0" borderId="4" xfId="0" applyNumberFormat="1" applyFont="1" applyFill="1" applyBorder="1" applyAlignment="1">
      <alignment/>
    </xf>
    <xf numFmtId="3" fontId="9" fillId="3" borderId="0" xfId="0" applyNumberFormat="1" applyFont="1" applyFill="1" applyAlignment="1">
      <alignment/>
    </xf>
    <xf numFmtId="3" fontId="9" fillId="0" borderId="4" xfId="0" applyNumberFormat="1" applyFont="1" applyFill="1" applyBorder="1" applyAlignment="1">
      <alignment/>
    </xf>
    <xf numFmtId="3" fontId="21" fillId="0" borderId="5" xfId="0" applyNumberFormat="1" applyFont="1" applyFill="1" applyBorder="1" applyAlignment="1">
      <alignment/>
    </xf>
    <xf numFmtId="3" fontId="21" fillId="0" borderId="6" xfId="0" applyNumberFormat="1" applyFont="1" applyFill="1" applyBorder="1" applyAlignment="1">
      <alignment/>
    </xf>
    <xf numFmtId="171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21" fillId="0" borderId="0" xfId="0" applyNumberFormat="1" applyFont="1" applyFill="1" applyBorder="1" applyAlignment="1">
      <alignment/>
    </xf>
    <xf numFmtId="0" fontId="22" fillId="5" borderId="7" xfId="0" applyFont="1" applyFill="1" applyBorder="1" applyAlignment="1">
      <alignment/>
    </xf>
    <xf numFmtId="0" fontId="15" fillId="0" borderId="0" xfId="0" applyFont="1" applyFill="1" applyAlignment="1">
      <alignment/>
    </xf>
    <xf numFmtId="0" fontId="22" fillId="5" borderId="8" xfId="0" applyFont="1" applyFill="1" applyBorder="1" applyAlignment="1">
      <alignment/>
    </xf>
    <xf numFmtId="0" fontId="15" fillId="5" borderId="8" xfId="0" applyFont="1" applyFill="1" applyBorder="1" applyAlignment="1">
      <alignment/>
    </xf>
    <xf numFmtId="0" fontId="18" fillId="5" borderId="0" xfId="0" applyFont="1" applyFill="1" applyAlignment="1">
      <alignment/>
    </xf>
    <xf numFmtId="16" fontId="15" fillId="5" borderId="9" xfId="0" applyNumberFormat="1" applyFont="1" applyFill="1" applyBorder="1" applyAlignment="1">
      <alignment/>
    </xf>
    <xf numFmtId="0" fontId="5" fillId="7" borderId="0" xfId="0" applyFont="1" applyFill="1" applyAlignment="1">
      <alignment horizontal="left"/>
    </xf>
    <xf numFmtId="0" fontId="5" fillId="7" borderId="0" xfId="0" applyFont="1" applyFill="1" applyAlignment="1">
      <alignment/>
    </xf>
    <xf numFmtId="0" fontId="11" fillId="7" borderId="0" xfId="0" applyFont="1" applyFill="1" applyAlignment="1">
      <alignment/>
    </xf>
    <xf numFmtId="0" fontId="9" fillId="7" borderId="0" xfId="0" applyFont="1" applyFill="1" applyAlignment="1">
      <alignment/>
    </xf>
    <xf numFmtId="0" fontId="5" fillId="7" borderId="0" xfId="0" applyFont="1" applyFill="1" applyAlignment="1">
      <alignment horizontal="center"/>
    </xf>
    <xf numFmtId="3" fontId="17" fillId="7" borderId="0" xfId="0" applyNumberFormat="1" applyFont="1" applyFill="1" applyAlignment="1">
      <alignment horizontal="center"/>
    </xf>
    <xf numFmtId="170" fontId="11" fillId="7" borderId="0" xfId="0" applyNumberFormat="1" applyFont="1" applyFill="1" applyAlignment="1">
      <alignment/>
    </xf>
    <xf numFmtId="170" fontId="9" fillId="7" borderId="0" xfId="0" applyNumberFormat="1" applyFont="1" applyFill="1" applyAlignment="1">
      <alignment/>
    </xf>
    <xf numFmtId="3" fontId="6" fillId="7" borderId="0" xfId="0" applyNumberFormat="1" applyFont="1" applyFill="1" applyAlignment="1">
      <alignment/>
    </xf>
    <xf numFmtId="3" fontId="12" fillId="7" borderId="0" xfId="0" applyNumberFormat="1" applyFont="1" applyFill="1" applyAlignment="1">
      <alignment/>
    </xf>
    <xf numFmtId="0" fontId="23" fillId="7" borderId="0" xfId="0" applyFont="1" applyFill="1" applyAlignment="1">
      <alignment/>
    </xf>
    <xf numFmtId="0" fontId="7" fillId="7" borderId="0" xfId="0" applyFont="1" applyFill="1" applyAlignment="1">
      <alignment/>
    </xf>
    <xf numFmtId="0" fontId="6" fillId="7" borderId="0" xfId="0" applyFont="1" applyFill="1" applyAlignment="1">
      <alignment/>
    </xf>
    <xf numFmtId="3" fontId="9" fillId="7" borderId="0" xfId="0" applyNumberFormat="1" applyFont="1" applyFill="1" applyAlignment="1">
      <alignment/>
    </xf>
    <xf numFmtId="3" fontId="5" fillId="7" borderId="0" xfId="0" applyNumberFormat="1" applyFont="1" applyFill="1" applyAlignment="1">
      <alignment/>
    </xf>
    <xf numFmtId="3" fontId="10" fillId="7" borderId="0" xfId="0" applyNumberFormat="1" applyFont="1" applyFill="1" applyAlignment="1">
      <alignment/>
    </xf>
    <xf numFmtId="3" fontId="17" fillId="7" borderId="0" xfId="0" applyNumberFormat="1" applyFont="1" applyFill="1" applyAlignment="1">
      <alignment/>
    </xf>
    <xf numFmtId="0" fontId="25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18</xdr:row>
      <xdr:rowOff>152400</xdr:rowOff>
    </xdr:from>
    <xdr:to>
      <xdr:col>8</xdr:col>
      <xdr:colOff>247650</xdr:colOff>
      <xdr:row>35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6591300" y="3457575"/>
          <a:ext cx="1857375" cy="2686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These figures are not to be taken too seriously! The currency units are imaginary dollars/pounds/Euro.
You will have to fill in your own costings as you research them and add any extra things as you find them missing.
PS Check the notes/comments
(tiny flag in top right of cells) for clarification.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tabSelected="1" view="pageBreakPreview" zoomScaleSheetLayoutView="100" workbookViewId="0" topLeftCell="A35">
      <selection activeCell="B44" sqref="B44"/>
    </sheetView>
  </sheetViews>
  <sheetFormatPr defaultColWidth="11.00390625" defaultRowHeight="12.75"/>
  <cols>
    <col min="1" max="1" width="14.375" style="1" customWidth="1"/>
    <col min="2" max="2" width="36.75390625" style="1" customWidth="1"/>
    <col min="3" max="3" width="7.75390625" style="1" customWidth="1"/>
    <col min="4" max="4" width="8.75390625" style="1" customWidth="1"/>
    <col min="5" max="5" width="7.75390625" style="1" customWidth="1"/>
    <col min="6" max="16384" width="10.75390625" style="1" customWidth="1"/>
  </cols>
  <sheetData>
    <row r="1" spans="1:6" s="39" customFormat="1" ht="23.25">
      <c r="A1" s="61" t="s">
        <v>0</v>
      </c>
      <c r="B1" s="46"/>
      <c r="C1" s="46"/>
      <c r="D1" s="46"/>
      <c r="E1" s="46"/>
      <c r="F1" s="46"/>
    </row>
    <row r="2" spans="1:6" ht="12.75">
      <c r="A2" s="45"/>
      <c r="B2" s="45"/>
      <c r="C2" s="45"/>
      <c r="D2" s="45"/>
      <c r="E2" s="45"/>
      <c r="F2" s="45"/>
    </row>
    <row r="3" spans="1:6" ht="12.75">
      <c r="A3" s="80" t="s">
        <v>107</v>
      </c>
      <c r="B3" s="45"/>
      <c r="C3" s="45"/>
      <c r="D3" s="45"/>
      <c r="E3" s="45"/>
      <c r="F3" s="45"/>
    </row>
    <row r="4" spans="1:7" s="19" customFormat="1" ht="18">
      <c r="A4" s="57" t="s">
        <v>1</v>
      </c>
      <c r="B4" s="59"/>
      <c r="C4" s="60"/>
      <c r="D4" s="57" t="s">
        <v>2</v>
      </c>
      <c r="E4" s="59"/>
      <c r="F4" s="62"/>
      <c r="G4" s="58"/>
    </row>
    <row r="5" spans="1:6" ht="12.75">
      <c r="A5" s="47"/>
      <c r="B5" s="47"/>
      <c r="C5" s="47"/>
      <c r="D5" s="47"/>
      <c r="E5" s="47"/>
      <c r="F5" s="47"/>
    </row>
    <row r="6" spans="1:6" s="19" customFormat="1" ht="18">
      <c r="A6" s="40" t="s">
        <v>3</v>
      </c>
      <c r="B6" s="41" t="s">
        <v>4</v>
      </c>
      <c r="C6" s="42" t="s">
        <v>5</v>
      </c>
      <c r="D6" s="43"/>
      <c r="E6" s="42"/>
      <c r="F6" s="43"/>
    </row>
    <row r="7" spans="1:6" s="19" customFormat="1" ht="18.75" thickBot="1">
      <c r="A7" s="35"/>
      <c r="B7" s="36"/>
      <c r="C7" s="37"/>
      <c r="D7" s="38"/>
      <c r="E7" s="37"/>
      <c r="F7" s="38"/>
    </row>
    <row r="8" spans="1:6" s="7" customFormat="1" ht="16.5" thickBot="1">
      <c r="A8" s="9"/>
      <c r="B8" s="14" t="s">
        <v>6</v>
      </c>
      <c r="C8" s="10" t="s">
        <v>7</v>
      </c>
      <c r="D8" s="11" t="s">
        <v>8</v>
      </c>
      <c r="E8" s="11" t="s">
        <v>9</v>
      </c>
      <c r="F8" s="12" t="s">
        <v>10</v>
      </c>
    </row>
    <row r="9" spans="1:6" ht="12.75">
      <c r="A9" s="23"/>
      <c r="B9" s="63"/>
      <c r="C9" s="33"/>
      <c r="D9" s="67"/>
      <c r="E9" s="26"/>
      <c r="F9" s="67"/>
    </row>
    <row r="10" spans="1:6" ht="12.75">
      <c r="A10" s="23"/>
      <c r="B10" s="64" t="s">
        <v>98</v>
      </c>
      <c r="C10" s="34">
        <v>0</v>
      </c>
      <c r="D10" s="68" t="s">
        <v>12</v>
      </c>
      <c r="E10" s="28">
        <v>650</v>
      </c>
      <c r="F10" s="71">
        <f aca="true" t="shared" si="0" ref="F10:F29">E10*C10</f>
        <v>0</v>
      </c>
    </row>
    <row r="11" spans="1:6" ht="12.75">
      <c r="A11" s="23"/>
      <c r="B11" s="64" t="s">
        <v>11</v>
      </c>
      <c r="C11" s="34">
        <v>0</v>
      </c>
      <c r="D11" s="68" t="s">
        <v>12</v>
      </c>
      <c r="E11" s="28">
        <v>350</v>
      </c>
      <c r="F11" s="71">
        <f>E11*C11</f>
        <v>0</v>
      </c>
    </row>
    <row r="12" spans="1:6" ht="12.75">
      <c r="A12" s="24"/>
      <c r="B12" s="64" t="s">
        <v>13</v>
      </c>
      <c r="C12" s="34">
        <v>0</v>
      </c>
      <c r="D12" s="68" t="s">
        <v>12</v>
      </c>
      <c r="E12" s="28">
        <v>350</v>
      </c>
      <c r="F12" s="71">
        <f t="shared" si="0"/>
        <v>0</v>
      </c>
    </row>
    <row r="13" spans="1:6" ht="12.75">
      <c r="A13" s="24"/>
      <c r="B13" s="64" t="s">
        <v>14</v>
      </c>
      <c r="C13" s="34">
        <v>0</v>
      </c>
      <c r="D13" s="68" t="s">
        <v>15</v>
      </c>
      <c r="E13" s="28">
        <v>650</v>
      </c>
      <c r="F13" s="71">
        <f t="shared" si="0"/>
        <v>0</v>
      </c>
    </row>
    <row r="14" spans="1:6" ht="12.75">
      <c r="A14" s="24"/>
      <c r="B14" s="64" t="s">
        <v>16</v>
      </c>
      <c r="C14" s="34">
        <v>0</v>
      </c>
      <c r="D14" s="68" t="s">
        <v>12</v>
      </c>
      <c r="E14" s="28">
        <v>350</v>
      </c>
      <c r="F14" s="71">
        <f t="shared" si="0"/>
        <v>0</v>
      </c>
    </row>
    <row r="15" spans="1:6" ht="12.75">
      <c r="A15" s="24"/>
      <c r="B15" s="64" t="s">
        <v>17</v>
      </c>
      <c r="C15" s="34">
        <v>0</v>
      </c>
      <c r="D15" s="68" t="s">
        <v>15</v>
      </c>
      <c r="E15" s="28">
        <v>350</v>
      </c>
      <c r="F15" s="71">
        <f t="shared" si="0"/>
        <v>0</v>
      </c>
    </row>
    <row r="16" spans="1:6" ht="12.75">
      <c r="A16" s="24"/>
      <c r="B16" s="64" t="s">
        <v>18</v>
      </c>
      <c r="C16" s="34">
        <v>0</v>
      </c>
      <c r="D16" s="68" t="s">
        <v>15</v>
      </c>
      <c r="E16" s="28">
        <v>350</v>
      </c>
      <c r="F16" s="71">
        <f t="shared" si="0"/>
        <v>0</v>
      </c>
    </row>
    <row r="17" spans="1:6" ht="12.75">
      <c r="A17" s="24"/>
      <c r="B17" s="64" t="s">
        <v>19</v>
      </c>
      <c r="C17" s="34">
        <v>0</v>
      </c>
      <c r="D17" s="68" t="s">
        <v>15</v>
      </c>
      <c r="E17" s="28">
        <v>250</v>
      </c>
      <c r="F17" s="71">
        <f t="shared" si="0"/>
        <v>0</v>
      </c>
    </row>
    <row r="18" spans="1:6" ht="12.75">
      <c r="A18" s="24"/>
      <c r="B18" s="64" t="s">
        <v>20</v>
      </c>
      <c r="C18" s="34">
        <v>0</v>
      </c>
      <c r="D18" s="68" t="s">
        <v>12</v>
      </c>
      <c r="E18" s="28">
        <v>250</v>
      </c>
      <c r="F18" s="71">
        <f t="shared" si="0"/>
        <v>0</v>
      </c>
    </row>
    <row r="19" spans="1:6" ht="12.75">
      <c r="A19" s="24"/>
      <c r="B19" s="64" t="s">
        <v>21</v>
      </c>
      <c r="C19" s="34">
        <v>0</v>
      </c>
      <c r="D19" s="68" t="s">
        <v>12</v>
      </c>
      <c r="E19" s="28">
        <v>400</v>
      </c>
      <c r="F19" s="71">
        <f t="shared" si="0"/>
        <v>0</v>
      </c>
    </row>
    <row r="20" spans="1:6" ht="12.75">
      <c r="A20" s="24"/>
      <c r="B20" s="64" t="s">
        <v>22</v>
      </c>
      <c r="C20" s="34">
        <v>0</v>
      </c>
      <c r="D20" s="68" t="s">
        <v>12</v>
      </c>
      <c r="E20" s="28">
        <v>250</v>
      </c>
      <c r="F20" s="71">
        <f t="shared" si="0"/>
        <v>0</v>
      </c>
    </row>
    <row r="21" spans="1:6" ht="12.75">
      <c r="A21" s="24"/>
      <c r="B21" s="64" t="s">
        <v>23</v>
      </c>
      <c r="C21" s="34">
        <v>0</v>
      </c>
      <c r="D21" s="68" t="s">
        <v>12</v>
      </c>
      <c r="E21" s="28">
        <v>300</v>
      </c>
      <c r="F21" s="71">
        <f t="shared" si="0"/>
        <v>0</v>
      </c>
    </row>
    <row r="22" spans="1:6" ht="12.75">
      <c r="A22" s="24"/>
      <c r="B22" s="64" t="s">
        <v>106</v>
      </c>
      <c r="C22" s="34"/>
      <c r="D22" s="68"/>
      <c r="E22" s="28"/>
      <c r="F22" s="71"/>
    </row>
    <row r="23" spans="1:6" ht="12.75">
      <c r="A23" s="24"/>
      <c r="B23" s="64" t="s">
        <v>24</v>
      </c>
      <c r="C23" s="34">
        <v>0</v>
      </c>
      <c r="D23" s="68" t="s">
        <v>15</v>
      </c>
      <c r="E23" s="28">
        <v>400</v>
      </c>
      <c r="F23" s="71">
        <f t="shared" si="0"/>
        <v>0</v>
      </c>
    </row>
    <row r="24" spans="1:6" ht="12.75">
      <c r="A24" s="24"/>
      <c r="B24" s="64" t="s">
        <v>25</v>
      </c>
      <c r="C24" s="34">
        <v>0</v>
      </c>
      <c r="D24" s="68" t="s">
        <v>12</v>
      </c>
      <c r="E24" s="28">
        <v>250</v>
      </c>
      <c r="F24" s="71">
        <f t="shared" si="0"/>
        <v>0</v>
      </c>
    </row>
    <row r="25" spans="1:6" ht="12.75">
      <c r="A25" s="24"/>
      <c r="B25" s="64" t="s">
        <v>26</v>
      </c>
      <c r="C25" s="34">
        <v>0</v>
      </c>
      <c r="D25" s="68" t="s">
        <v>12</v>
      </c>
      <c r="E25" s="28">
        <v>150</v>
      </c>
      <c r="F25" s="71">
        <f t="shared" si="0"/>
        <v>0</v>
      </c>
    </row>
    <row r="26" spans="1:6" ht="12.75">
      <c r="A26" s="24"/>
      <c r="B26" s="64" t="s">
        <v>105</v>
      </c>
      <c r="C26" s="34">
        <v>0</v>
      </c>
      <c r="D26" s="68" t="s">
        <v>12</v>
      </c>
      <c r="E26" s="28">
        <v>100</v>
      </c>
      <c r="F26" s="71">
        <f>E26*C26</f>
        <v>0</v>
      </c>
    </row>
    <row r="27" spans="1:6" ht="12.75">
      <c r="A27" s="24"/>
      <c r="B27" s="64" t="s">
        <v>27</v>
      </c>
      <c r="C27" s="34">
        <v>0</v>
      </c>
      <c r="D27" s="68" t="s">
        <v>15</v>
      </c>
      <c r="E27" s="28">
        <v>150</v>
      </c>
      <c r="F27" s="71">
        <f t="shared" si="0"/>
        <v>0</v>
      </c>
    </row>
    <row r="28" spans="1:6" ht="12.75">
      <c r="A28" s="24"/>
      <c r="B28" s="64" t="s">
        <v>28</v>
      </c>
      <c r="C28" s="34">
        <v>0</v>
      </c>
      <c r="D28" s="68" t="s">
        <v>15</v>
      </c>
      <c r="E28" s="28">
        <v>150</v>
      </c>
      <c r="F28" s="71">
        <f t="shared" si="0"/>
        <v>0</v>
      </c>
    </row>
    <row r="29" spans="1:6" ht="12.75">
      <c r="A29" s="24"/>
      <c r="B29" s="64" t="s">
        <v>29</v>
      </c>
      <c r="C29" s="34">
        <v>0</v>
      </c>
      <c r="D29" s="68" t="s">
        <v>15</v>
      </c>
      <c r="E29" s="28">
        <v>250</v>
      </c>
      <c r="F29" s="71">
        <f t="shared" si="0"/>
        <v>0</v>
      </c>
    </row>
    <row r="30" spans="1:6" ht="12.75">
      <c r="A30" s="24"/>
      <c r="B30" s="64" t="s">
        <v>30</v>
      </c>
      <c r="C30" s="34">
        <v>0</v>
      </c>
      <c r="D30" s="68" t="s">
        <v>12</v>
      </c>
      <c r="E30" s="28">
        <v>800</v>
      </c>
      <c r="F30" s="71">
        <f>C30*E30</f>
        <v>0</v>
      </c>
    </row>
    <row r="31" spans="1:6" ht="12.75">
      <c r="A31" s="24"/>
      <c r="B31" s="64" t="s">
        <v>31</v>
      </c>
      <c r="C31" s="34">
        <v>0</v>
      </c>
      <c r="D31" s="68" t="s">
        <v>15</v>
      </c>
      <c r="E31" s="28">
        <v>500</v>
      </c>
      <c r="F31" s="71">
        <f>C31*E31</f>
        <v>0</v>
      </c>
    </row>
    <row r="32" spans="1:6" ht="12.75">
      <c r="A32" s="24"/>
      <c r="B32" s="64" t="s">
        <v>32</v>
      </c>
      <c r="C32" s="34">
        <v>0</v>
      </c>
      <c r="D32" s="68" t="s">
        <v>15</v>
      </c>
      <c r="E32" s="28">
        <v>500</v>
      </c>
      <c r="F32" s="71">
        <f>C32*E32</f>
        <v>0</v>
      </c>
    </row>
    <row r="33" spans="1:6" ht="12.75">
      <c r="A33" s="24"/>
      <c r="B33" s="64" t="s">
        <v>33</v>
      </c>
      <c r="C33" s="34">
        <v>0</v>
      </c>
      <c r="D33" s="68" t="s">
        <v>15</v>
      </c>
      <c r="E33" s="28">
        <v>150</v>
      </c>
      <c r="F33" s="71">
        <f>C33*E33</f>
        <v>0</v>
      </c>
    </row>
    <row r="34" spans="1:6" ht="12.75">
      <c r="A34" s="24"/>
      <c r="B34" s="64" t="s">
        <v>104</v>
      </c>
      <c r="C34" s="34">
        <v>0</v>
      </c>
      <c r="D34" s="68" t="s">
        <v>12</v>
      </c>
      <c r="E34" s="28">
        <v>500</v>
      </c>
      <c r="F34" s="71">
        <f>C34*E34</f>
        <v>0</v>
      </c>
    </row>
    <row r="35" spans="1:6" ht="13.5" thickBot="1">
      <c r="A35" s="24"/>
      <c r="B35" s="65" t="s">
        <v>34</v>
      </c>
      <c r="C35" s="27"/>
      <c r="D35" s="69"/>
      <c r="E35" s="29">
        <v>30</v>
      </c>
      <c r="F35" s="72">
        <f>SUM(F10:F33)*0.3</f>
        <v>0</v>
      </c>
    </row>
    <row r="36" spans="1:6" ht="16.5" thickBot="1">
      <c r="A36" s="25"/>
      <c r="B36" s="66" t="s">
        <v>35</v>
      </c>
      <c r="C36" s="48">
        <f>SUM(C10:C35)</f>
        <v>0</v>
      </c>
      <c r="D36" s="70"/>
      <c r="E36" s="49"/>
      <c r="F36" s="50">
        <f>SUM(F10:F35)</f>
        <v>0</v>
      </c>
    </row>
    <row r="37" spans="1:6" ht="13.5" thickBot="1">
      <c r="A37" s="4"/>
      <c r="B37" s="2"/>
      <c r="C37" s="6"/>
      <c r="D37" s="5"/>
      <c r="E37" s="3"/>
      <c r="F37" s="8"/>
    </row>
    <row r="38" spans="1:6" s="7" customFormat="1" ht="16.5" thickBot="1">
      <c r="A38" s="13"/>
      <c r="B38" s="14" t="s">
        <v>36</v>
      </c>
      <c r="C38" s="15" t="s">
        <v>37</v>
      </c>
      <c r="D38" s="16"/>
      <c r="E38" s="17" t="s">
        <v>38</v>
      </c>
      <c r="F38" s="18" t="s">
        <v>10</v>
      </c>
    </row>
    <row r="39" spans="1:6" ht="12.75">
      <c r="A39" s="24"/>
      <c r="B39" s="64" t="s">
        <v>39</v>
      </c>
      <c r="C39" s="28"/>
      <c r="D39" s="79"/>
      <c r="E39" s="28"/>
      <c r="F39" s="78"/>
    </row>
    <row r="40" spans="1:6" ht="12.75">
      <c r="A40" s="24"/>
      <c r="B40" s="64" t="s">
        <v>40</v>
      </c>
      <c r="C40" s="28">
        <v>0</v>
      </c>
      <c r="D40" s="79" t="s">
        <v>41</v>
      </c>
      <c r="E40" s="28">
        <v>125</v>
      </c>
      <c r="F40" s="78">
        <f>E40*C40</f>
        <v>0</v>
      </c>
    </row>
    <row r="41" spans="1:6" ht="12.75">
      <c r="A41" s="24"/>
      <c r="B41" s="64" t="s">
        <v>42</v>
      </c>
      <c r="C41" s="28">
        <v>0</v>
      </c>
      <c r="D41" s="79" t="s">
        <v>41</v>
      </c>
      <c r="E41" s="28">
        <v>100</v>
      </c>
      <c r="F41" s="78">
        <f>E41*C41</f>
        <v>0</v>
      </c>
    </row>
    <row r="42" spans="1:6" ht="12.75">
      <c r="A42" s="24"/>
      <c r="B42" s="64" t="s">
        <v>43</v>
      </c>
      <c r="C42" s="28">
        <v>0</v>
      </c>
      <c r="D42" s="79" t="s">
        <v>41</v>
      </c>
      <c r="E42" s="28">
        <v>250</v>
      </c>
      <c r="F42" s="78">
        <f>E42*C42</f>
        <v>0</v>
      </c>
    </row>
    <row r="43" spans="1:6" ht="12.75">
      <c r="A43" s="24"/>
      <c r="B43" s="64" t="s">
        <v>44</v>
      </c>
      <c r="C43" s="28"/>
      <c r="D43" s="79"/>
      <c r="E43" s="28"/>
      <c r="F43" s="78"/>
    </row>
    <row r="44" spans="1:6" ht="12.75">
      <c r="A44" s="24"/>
      <c r="B44" s="64" t="s">
        <v>45</v>
      </c>
      <c r="C44" s="28"/>
      <c r="D44" s="79"/>
      <c r="E44" s="28"/>
      <c r="F44" s="78"/>
    </row>
    <row r="45" spans="1:6" ht="12.75">
      <c r="A45" s="24"/>
      <c r="B45" s="64" t="s">
        <v>46</v>
      </c>
      <c r="C45" s="28">
        <v>0</v>
      </c>
      <c r="D45" s="79" t="s">
        <v>47</v>
      </c>
      <c r="E45" s="28">
        <v>100</v>
      </c>
      <c r="F45" s="78">
        <f>E45*C45</f>
        <v>0</v>
      </c>
    </row>
    <row r="46" spans="1:6" ht="12.75">
      <c r="A46" s="24"/>
      <c r="B46" s="64" t="s">
        <v>48</v>
      </c>
      <c r="C46" s="28">
        <v>0</v>
      </c>
      <c r="D46" s="79" t="s">
        <v>47</v>
      </c>
      <c r="E46" s="28">
        <v>150</v>
      </c>
      <c r="F46" s="78">
        <f>E46*C46</f>
        <v>0</v>
      </c>
    </row>
    <row r="47" spans="1:6" ht="12.75">
      <c r="A47" s="24"/>
      <c r="B47" s="64" t="s">
        <v>49</v>
      </c>
      <c r="C47" s="28">
        <v>0</v>
      </c>
      <c r="D47" s="79" t="s">
        <v>50</v>
      </c>
      <c r="E47" s="28">
        <v>800</v>
      </c>
      <c r="F47" s="78">
        <f>E47*C47</f>
        <v>0</v>
      </c>
    </row>
    <row r="48" spans="1:6" ht="12.75">
      <c r="A48" s="24"/>
      <c r="B48" s="64" t="s">
        <v>51</v>
      </c>
      <c r="C48" s="28">
        <v>0</v>
      </c>
      <c r="D48" s="79" t="s">
        <v>52</v>
      </c>
      <c r="E48" s="28">
        <v>150</v>
      </c>
      <c r="F48" s="78">
        <f>E48*C48</f>
        <v>0</v>
      </c>
    </row>
    <row r="49" spans="1:6" ht="12.75">
      <c r="A49" s="24"/>
      <c r="B49" s="64" t="s">
        <v>53</v>
      </c>
      <c r="C49" s="28"/>
      <c r="D49" s="79"/>
      <c r="E49" s="28"/>
      <c r="F49" s="78"/>
    </row>
    <row r="50" spans="1:6" ht="12.75">
      <c r="A50" s="24"/>
      <c r="B50" s="64" t="s">
        <v>54</v>
      </c>
      <c r="C50" s="28">
        <v>0</v>
      </c>
      <c r="D50" s="79" t="s">
        <v>41</v>
      </c>
      <c r="E50" s="28">
        <v>15</v>
      </c>
      <c r="F50" s="78">
        <f>C50*E50</f>
        <v>0</v>
      </c>
    </row>
    <row r="51" spans="1:6" ht="12.75">
      <c r="A51" s="24"/>
      <c r="B51" s="64" t="s">
        <v>55</v>
      </c>
      <c r="C51" s="28">
        <v>0</v>
      </c>
      <c r="D51" s="79" t="s">
        <v>47</v>
      </c>
      <c r="E51" s="28">
        <v>5</v>
      </c>
      <c r="F51" s="78">
        <f>E51*C51</f>
        <v>0</v>
      </c>
    </row>
    <row r="52" spans="1:6" ht="12.75">
      <c r="A52" s="24"/>
      <c r="B52" s="64" t="s">
        <v>56</v>
      </c>
      <c r="C52" s="28">
        <v>0</v>
      </c>
      <c r="D52" s="79" t="s">
        <v>52</v>
      </c>
      <c r="E52" s="28">
        <v>50</v>
      </c>
      <c r="F52" s="78">
        <f>E52*C52</f>
        <v>0</v>
      </c>
    </row>
    <row r="53" spans="1:6" ht="12.75">
      <c r="A53" s="24"/>
      <c r="B53" s="64" t="s">
        <v>57</v>
      </c>
      <c r="C53" s="28">
        <v>0</v>
      </c>
      <c r="D53" s="79" t="s">
        <v>58</v>
      </c>
      <c r="E53" s="28">
        <v>7</v>
      </c>
      <c r="F53" s="78">
        <f>E53*C53</f>
        <v>0</v>
      </c>
    </row>
    <row r="54" spans="1:6" ht="12.75">
      <c r="A54" s="24"/>
      <c r="B54" s="64" t="s">
        <v>59</v>
      </c>
      <c r="C54" s="28">
        <v>0</v>
      </c>
      <c r="D54" s="79" t="s">
        <v>58</v>
      </c>
      <c r="E54" s="28">
        <v>10</v>
      </c>
      <c r="F54" s="78">
        <f>E54*C54</f>
        <v>0</v>
      </c>
    </row>
    <row r="55" spans="1:6" ht="12.75">
      <c r="A55" s="24"/>
      <c r="B55" s="64" t="s">
        <v>99</v>
      </c>
      <c r="C55" s="28">
        <v>0</v>
      </c>
      <c r="D55" s="79" t="s">
        <v>60</v>
      </c>
      <c r="E55" s="28">
        <v>10</v>
      </c>
      <c r="F55" s="78">
        <f>E55*C55</f>
        <v>0</v>
      </c>
    </row>
    <row r="56" spans="1:6" ht="12.75">
      <c r="A56" s="24"/>
      <c r="B56" s="64" t="s">
        <v>100</v>
      </c>
      <c r="C56" s="28"/>
      <c r="D56" s="79"/>
      <c r="E56" s="28"/>
      <c r="F56" s="78"/>
    </row>
    <row r="57" spans="1:6" ht="12.75">
      <c r="A57" s="24"/>
      <c r="B57" s="64" t="s">
        <v>108</v>
      </c>
      <c r="C57" s="28">
        <v>0</v>
      </c>
      <c r="D57" s="79" t="s">
        <v>47</v>
      </c>
      <c r="E57" s="28">
        <v>2</v>
      </c>
      <c r="F57" s="78">
        <f aca="true" t="shared" si="1" ref="F57:F65">E57*C57</f>
        <v>0</v>
      </c>
    </row>
    <row r="58" spans="1:6" ht="12.75">
      <c r="A58" s="24"/>
      <c r="B58" s="64" t="s">
        <v>61</v>
      </c>
      <c r="C58" s="28">
        <v>0</v>
      </c>
      <c r="D58" s="79" t="s">
        <v>52</v>
      </c>
      <c r="E58" s="28">
        <v>40</v>
      </c>
      <c r="F58" s="78">
        <f t="shared" si="1"/>
        <v>0</v>
      </c>
    </row>
    <row r="59" spans="1:6" ht="12.75">
      <c r="A59" s="24"/>
      <c r="B59" s="64" t="s">
        <v>62</v>
      </c>
      <c r="C59" s="28">
        <v>0</v>
      </c>
      <c r="D59" s="79" t="s">
        <v>52</v>
      </c>
      <c r="E59" s="28">
        <v>150</v>
      </c>
      <c r="F59" s="78">
        <f t="shared" si="1"/>
        <v>0</v>
      </c>
    </row>
    <row r="60" spans="1:6" ht="12.75">
      <c r="A60" s="24"/>
      <c r="B60" s="64" t="s">
        <v>63</v>
      </c>
      <c r="C60" s="28">
        <v>0</v>
      </c>
      <c r="D60" s="79" t="s">
        <v>52</v>
      </c>
      <c r="E60" s="28">
        <v>30</v>
      </c>
      <c r="F60" s="78">
        <f t="shared" si="1"/>
        <v>0</v>
      </c>
    </row>
    <row r="61" spans="1:6" ht="12.75">
      <c r="A61" s="24"/>
      <c r="B61" s="64" t="s">
        <v>64</v>
      </c>
      <c r="C61" s="28">
        <v>0</v>
      </c>
      <c r="D61" s="79" t="s">
        <v>52</v>
      </c>
      <c r="E61" s="28">
        <v>175</v>
      </c>
      <c r="F61" s="78">
        <f t="shared" si="1"/>
        <v>0</v>
      </c>
    </row>
    <row r="62" spans="1:6" ht="12.75">
      <c r="A62" s="24"/>
      <c r="B62" s="64" t="s">
        <v>101</v>
      </c>
      <c r="C62" s="28">
        <v>0</v>
      </c>
      <c r="D62" s="79" t="s">
        <v>52</v>
      </c>
      <c r="E62" s="28">
        <v>50</v>
      </c>
      <c r="F62" s="78">
        <f>E62*C62</f>
        <v>0</v>
      </c>
    </row>
    <row r="63" spans="1:6" ht="12.75">
      <c r="A63" s="24"/>
      <c r="B63" s="64" t="s">
        <v>65</v>
      </c>
      <c r="C63" s="28">
        <v>0</v>
      </c>
      <c r="D63" s="79" t="s">
        <v>66</v>
      </c>
      <c r="E63" s="28">
        <v>50</v>
      </c>
      <c r="F63" s="78">
        <f t="shared" si="1"/>
        <v>0</v>
      </c>
    </row>
    <row r="64" spans="1:6" ht="12.75">
      <c r="A64" s="24"/>
      <c r="B64" s="64" t="s">
        <v>67</v>
      </c>
      <c r="C64" s="28">
        <v>0</v>
      </c>
      <c r="D64" s="79" t="s">
        <v>47</v>
      </c>
      <c r="E64" s="28">
        <v>15</v>
      </c>
      <c r="F64" s="78">
        <f t="shared" si="1"/>
        <v>0</v>
      </c>
    </row>
    <row r="65" spans="1:6" ht="12.75">
      <c r="A65" s="24"/>
      <c r="B65" s="64" t="s">
        <v>68</v>
      </c>
      <c r="C65" s="28">
        <v>0</v>
      </c>
      <c r="D65" s="79" t="s">
        <v>52</v>
      </c>
      <c r="E65" s="28">
        <v>100</v>
      </c>
      <c r="F65" s="78">
        <f t="shared" si="1"/>
        <v>0</v>
      </c>
    </row>
    <row r="66" spans="1:6" ht="12.75">
      <c r="A66" s="24"/>
      <c r="B66" s="64" t="s">
        <v>69</v>
      </c>
      <c r="C66" s="28"/>
      <c r="D66" s="79"/>
      <c r="E66" s="28"/>
      <c r="F66" s="78"/>
    </row>
    <row r="67" spans="1:6" ht="12.75">
      <c r="A67" s="24"/>
      <c r="B67" s="64" t="s">
        <v>70</v>
      </c>
      <c r="C67" s="28">
        <v>0</v>
      </c>
      <c r="D67" s="79" t="s">
        <v>71</v>
      </c>
      <c r="E67" s="28">
        <v>125</v>
      </c>
      <c r="F67" s="78">
        <f aca="true" t="shared" si="2" ref="F67:F72">E67*C67</f>
        <v>0</v>
      </c>
    </row>
    <row r="68" spans="1:6" ht="12.75">
      <c r="A68" s="24"/>
      <c r="B68" s="64" t="s">
        <v>72</v>
      </c>
      <c r="C68" s="28">
        <v>0</v>
      </c>
      <c r="D68" s="79" t="s">
        <v>73</v>
      </c>
      <c r="E68" s="28">
        <v>3000</v>
      </c>
      <c r="F68" s="78">
        <f t="shared" si="2"/>
        <v>0</v>
      </c>
    </row>
    <row r="69" spans="1:6" ht="12.75">
      <c r="A69" s="24"/>
      <c r="B69" s="64" t="s">
        <v>74</v>
      </c>
      <c r="C69" s="28">
        <v>0</v>
      </c>
      <c r="D69" s="79" t="s">
        <v>66</v>
      </c>
      <c r="E69" s="28">
        <v>1</v>
      </c>
      <c r="F69" s="78">
        <f t="shared" si="2"/>
        <v>0</v>
      </c>
    </row>
    <row r="70" spans="1:6" ht="12.75">
      <c r="A70" s="24"/>
      <c r="B70" s="64" t="s">
        <v>75</v>
      </c>
      <c r="C70" s="28">
        <v>0</v>
      </c>
      <c r="D70" s="79" t="s">
        <v>71</v>
      </c>
      <c r="E70" s="28">
        <v>15</v>
      </c>
      <c r="F70" s="78">
        <f t="shared" si="2"/>
        <v>0</v>
      </c>
    </row>
    <row r="71" spans="1:6" ht="12.75">
      <c r="A71" s="24"/>
      <c r="B71" s="64" t="s">
        <v>76</v>
      </c>
      <c r="C71" s="28">
        <v>0</v>
      </c>
      <c r="D71" s="79" t="s">
        <v>52</v>
      </c>
      <c r="E71" s="28">
        <v>15</v>
      </c>
      <c r="F71" s="78">
        <f t="shared" si="2"/>
        <v>0</v>
      </c>
    </row>
    <row r="72" spans="1:6" ht="12.75">
      <c r="A72" s="24"/>
      <c r="B72" s="64" t="s">
        <v>77</v>
      </c>
      <c r="C72" s="28">
        <v>0</v>
      </c>
      <c r="D72" s="79" t="s">
        <v>52</v>
      </c>
      <c r="E72" s="28">
        <v>15</v>
      </c>
      <c r="F72" s="78">
        <f t="shared" si="2"/>
        <v>0</v>
      </c>
    </row>
    <row r="73" spans="1:6" ht="12.75">
      <c r="A73" s="24"/>
      <c r="B73" s="64" t="s">
        <v>78</v>
      </c>
      <c r="C73" s="28">
        <v>0</v>
      </c>
      <c r="D73" s="79" t="s">
        <v>50</v>
      </c>
      <c r="E73" s="28">
        <v>200</v>
      </c>
      <c r="F73" s="78">
        <f>C73*E73</f>
        <v>0</v>
      </c>
    </row>
    <row r="74" spans="1:6" ht="12.75">
      <c r="A74" s="24"/>
      <c r="B74" s="64" t="s">
        <v>79</v>
      </c>
      <c r="C74" s="28"/>
      <c r="D74" s="79"/>
      <c r="E74" s="28"/>
      <c r="F74" s="78"/>
    </row>
    <row r="75" spans="1:6" ht="12.75">
      <c r="A75" s="24"/>
      <c r="B75" s="64" t="s">
        <v>80</v>
      </c>
      <c r="C75" s="28"/>
      <c r="D75" s="79"/>
      <c r="E75" s="28"/>
      <c r="F75" s="78"/>
    </row>
    <row r="76" spans="1:6" ht="12.75">
      <c r="A76" s="24"/>
      <c r="B76" s="64" t="s">
        <v>81</v>
      </c>
      <c r="C76" s="28"/>
      <c r="D76" s="79"/>
      <c r="E76" s="28"/>
      <c r="F76" s="78"/>
    </row>
    <row r="77" spans="1:6" ht="12.75">
      <c r="A77" s="24"/>
      <c r="B77" s="64" t="s">
        <v>82</v>
      </c>
      <c r="C77" s="28"/>
      <c r="D77" s="79"/>
      <c r="E77" s="28"/>
      <c r="F77" s="78"/>
    </row>
    <row r="78" spans="1:6" ht="12.75">
      <c r="A78" s="24"/>
      <c r="B78" s="64" t="s">
        <v>83</v>
      </c>
      <c r="C78" s="28">
        <v>0</v>
      </c>
      <c r="D78" s="79" t="s">
        <v>52</v>
      </c>
      <c r="E78" s="28">
        <v>100</v>
      </c>
      <c r="F78" s="78">
        <f>E78*C78</f>
        <v>0</v>
      </c>
    </row>
    <row r="79" spans="1:6" ht="12.75">
      <c r="A79" s="24"/>
      <c r="B79" s="64" t="s">
        <v>84</v>
      </c>
      <c r="C79" s="28"/>
      <c r="D79" s="79"/>
      <c r="E79" s="28"/>
      <c r="F79" s="78"/>
    </row>
    <row r="80" spans="1:6" ht="12.75">
      <c r="A80" s="24"/>
      <c r="B80" s="64" t="s">
        <v>85</v>
      </c>
      <c r="C80" s="28"/>
      <c r="D80" s="79"/>
      <c r="E80" s="28"/>
      <c r="F80" s="78"/>
    </row>
    <row r="81" spans="1:6" ht="12.75">
      <c r="A81" s="24"/>
      <c r="B81" s="64" t="s">
        <v>86</v>
      </c>
      <c r="C81" s="28"/>
      <c r="D81" s="79"/>
      <c r="E81" s="28"/>
      <c r="F81" s="78"/>
    </row>
    <row r="82" spans="1:6" ht="12.75">
      <c r="A82" s="24"/>
      <c r="B82" s="64" t="s">
        <v>87</v>
      </c>
      <c r="C82" s="28"/>
      <c r="D82" s="79"/>
      <c r="E82" s="28"/>
      <c r="F82" s="78"/>
    </row>
    <row r="83" spans="1:6" ht="12.75">
      <c r="A83" s="24"/>
      <c r="B83" s="64" t="s">
        <v>88</v>
      </c>
      <c r="C83" s="28"/>
      <c r="D83" s="79"/>
      <c r="E83" s="28"/>
      <c r="F83" s="78"/>
    </row>
    <row r="84" spans="1:6" ht="12.75">
      <c r="A84" s="24"/>
      <c r="B84" s="64" t="s">
        <v>89</v>
      </c>
      <c r="C84" s="28"/>
      <c r="D84" s="79"/>
      <c r="E84" s="28"/>
      <c r="F84" s="78"/>
    </row>
    <row r="85" spans="1:6" ht="12.75">
      <c r="A85" s="24"/>
      <c r="B85" s="64" t="s">
        <v>90</v>
      </c>
      <c r="C85" s="28"/>
      <c r="D85" s="79"/>
      <c r="E85" s="28"/>
      <c r="F85" s="78"/>
    </row>
    <row r="86" spans="1:6" ht="12.75">
      <c r="A86" s="24"/>
      <c r="B86" s="64" t="s">
        <v>91</v>
      </c>
      <c r="C86" s="28"/>
      <c r="D86" s="79"/>
      <c r="E86" s="28"/>
      <c r="F86" s="78"/>
    </row>
    <row r="87" spans="1:6" ht="12.75">
      <c r="A87" s="24"/>
      <c r="B87" s="64" t="s">
        <v>92</v>
      </c>
      <c r="C87" s="28"/>
      <c r="D87" s="79"/>
      <c r="E87" s="28"/>
      <c r="F87" s="78"/>
    </row>
    <row r="88" spans="1:6" ht="12.75">
      <c r="A88" s="24"/>
      <c r="B88" s="64" t="s">
        <v>102</v>
      </c>
      <c r="C88" s="28"/>
      <c r="D88" s="79"/>
      <c r="E88" s="28"/>
      <c r="F88" s="78"/>
    </row>
    <row r="89" spans="1:6" ht="12.75">
      <c r="A89" s="24"/>
      <c r="B89" s="64" t="s">
        <v>103</v>
      </c>
      <c r="C89" s="28"/>
      <c r="D89" s="79"/>
      <c r="E89" s="28"/>
      <c r="F89" s="78"/>
    </row>
    <row r="90" spans="1:6" ht="12.75">
      <c r="A90" s="24"/>
      <c r="B90" s="73" t="s">
        <v>93</v>
      </c>
      <c r="C90" s="28"/>
      <c r="D90" s="79"/>
      <c r="E90" s="28"/>
      <c r="F90" s="78"/>
    </row>
    <row r="91" spans="1:6" ht="12.75">
      <c r="A91" s="24"/>
      <c r="B91" s="64"/>
      <c r="C91" s="28"/>
      <c r="D91" s="79"/>
      <c r="E91" s="28"/>
      <c r="F91" s="78"/>
    </row>
    <row r="92" spans="1:6" ht="12.75">
      <c r="A92" s="24"/>
      <c r="B92" s="64"/>
      <c r="C92" s="28"/>
      <c r="D92" s="79"/>
      <c r="E92" s="28"/>
      <c r="F92" s="78"/>
    </row>
    <row r="93" spans="1:6" ht="12.75">
      <c r="A93" s="24"/>
      <c r="B93" s="64"/>
      <c r="C93" s="28"/>
      <c r="D93" s="79"/>
      <c r="E93" s="28"/>
      <c r="F93" s="78"/>
    </row>
    <row r="94" spans="1:6" ht="12.75">
      <c r="A94" s="24"/>
      <c r="B94" s="64"/>
      <c r="C94" s="28"/>
      <c r="D94" s="79"/>
      <c r="E94" s="28"/>
      <c r="F94" s="78"/>
    </row>
    <row r="95" spans="1:6" ht="13.5" thickBot="1">
      <c r="A95" s="24"/>
      <c r="B95" s="65" t="s">
        <v>34</v>
      </c>
      <c r="C95" s="27"/>
      <c r="D95" s="69"/>
      <c r="E95" s="29">
        <v>30</v>
      </c>
      <c r="F95" s="72">
        <f>SUM(F39:F87)*0.3</f>
        <v>0</v>
      </c>
    </row>
    <row r="96" spans="1:6" ht="15.75">
      <c r="A96" s="25"/>
      <c r="B96" s="66" t="s">
        <v>94</v>
      </c>
      <c r="C96" s="49"/>
      <c r="D96" s="76"/>
      <c r="E96" s="49"/>
      <c r="F96" s="51">
        <f>SUM(F39:F87)</f>
        <v>0</v>
      </c>
    </row>
    <row r="97" spans="1:6" ht="15.75">
      <c r="A97" s="53"/>
      <c r="B97" s="54"/>
      <c r="C97" s="55"/>
      <c r="D97" s="55"/>
      <c r="E97" s="55"/>
      <c r="F97" s="56"/>
    </row>
    <row r="98" spans="1:6" ht="16.5" thickBot="1">
      <c r="A98" s="31"/>
      <c r="B98" s="74" t="s">
        <v>95</v>
      </c>
      <c r="C98" s="49"/>
      <c r="D98" s="76"/>
      <c r="E98" s="49"/>
      <c r="F98" s="52">
        <f>F36+F96</f>
        <v>0</v>
      </c>
    </row>
    <row r="99" spans="1:6" ht="13.5" thickBot="1">
      <c r="A99" s="32"/>
      <c r="B99" s="75" t="s">
        <v>96</v>
      </c>
      <c r="C99" s="28"/>
      <c r="D99" s="77"/>
      <c r="E99" s="30">
        <v>30</v>
      </c>
      <c r="F99" s="78">
        <f>E99*F96/100</f>
        <v>0</v>
      </c>
    </row>
    <row r="100" spans="1:6" s="19" customFormat="1" ht="18.75" thickBot="1">
      <c r="A100" s="20"/>
      <c r="B100" s="44" t="s">
        <v>97</v>
      </c>
      <c r="C100" s="21"/>
      <c r="D100" s="21"/>
      <c r="E100" s="21"/>
      <c r="F100" s="22">
        <f>F98+F99</f>
        <v>0</v>
      </c>
    </row>
    <row r="101" ht="12.75"/>
    <row r="102" ht="12.75"/>
  </sheetData>
  <printOptions/>
  <pageMargins left="1.49" right="0.75" top="1" bottom="1" header="0.5" footer="0.5"/>
  <pageSetup fitToHeight="1" fitToWidth="1" horizontalDpi="300" verticalDpi="300" orientation="portrait" paperSize="9" scale="51"/>
  <headerFooter alignWithMargins="0">
    <oddHeader>&amp;C&amp;A</oddHeader>
    <oddFooter>&amp;CPage &amp;P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Andy Finney</cp:lastModifiedBy>
  <cp:lastPrinted>2001-01-14T16:35:57Z</cp:lastPrinted>
  <dcterms:created xsi:type="dcterms:W3CDTF">2000-07-09T18:23:40Z</dcterms:created>
  <cp:category/>
  <cp:version/>
  <cp:contentType/>
  <cp:contentStatus/>
</cp:coreProperties>
</file>